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itKyCO84Ic7TAjyokUY566Ldwtpg=="/>
    </ext>
  </extLst>
</workbook>
</file>

<file path=xl/sharedStrings.xml><?xml version="1.0" encoding="utf-8"?>
<sst xmlns="http://schemas.openxmlformats.org/spreadsheetml/2006/main" count="22" uniqueCount="18">
  <si>
    <t>Wire Resistance Calculator</t>
  </si>
  <si>
    <t>Knowing two (2) of the following three (3) parameters, the third can be calculated:</t>
  </si>
  <si>
    <t>1. Specific Resistance in CM, 2. Diameter in inches or 3. Resistance in Ohms/foot</t>
  </si>
  <si>
    <t>Enter known values in highlighted fields</t>
  </si>
  <si>
    <t>Resistance</t>
  </si>
  <si>
    <t>Dia, in.:</t>
  </si>
  <si>
    <t>Diameter, in.:</t>
  </si>
  <si>
    <t>Ohm-CM/foot</t>
  </si>
  <si>
    <t>CM:</t>
  </si>
  <si>
    <t>Ohms/ft.</t>
  </si>
  <si>
    <t>ohm/ft</t>
  </si>
  <si>
    <t>Specific Resistance (vol.)</t>
  </si>
  <si>
    <t>Dia, in.</t>
  </si>
  <si>
    <t>Ohm-CM/foot:</t>
  </si>
  <si>
    <t>Micro Ohm-cm2/cm:</t>
  </si>
  <si>
    <t>Ohm-mm2/meter</t>
  </si>
  <si>
    <t>Note:</t>
  </si>
  <si>
    <r>
      <rPr>
        <rFont val="Arial"/>
        <color theme="1"/>
      </rPr>
      <t xml:space="preserve">CM = Circular Mills </t>
    </r>
    <r>
      <rPr>
        <rFont val="Arial"/>
        <i/>
        <color theme="1"/>
        <sz val="10.0"/>
      </rPr>
      <t>[link: Glossary-Circular Mil]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</si>
</sst>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"/>
    <numFmt numFmtId="165" formatCode="0.00000"/>
    <numFmt numFmtId="166" formatCode="0.0"/>
  </numFmts>
  <fonts count="7">
    <font>
      <sz val="10.0"/>
      <color rgb="FF000000"/>
      <name val="Arial"/>
      <scheme val="minor"/>
    </font>
    <font>
      <b/>
      <sz val="12.0"/>
      <color theme="1"/>
      <name val="Arial"/>
    </font>
    <font>
      <color theme="1"/>
      <name val="Arial"/>
      <scheme val="minor"/>
    </font>
    <font>
      <b/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Font="1"/>
    <xf borderId="1" fillId="0" fontId="3" numFmtId="0" xfId="0" applyAlignment="1" applyBorder="1" applyFont="1">
      <alignment shrinkToFit="0" vertical="bottom" wrapText="0"/>
    </xf>
    <xf borderId="2" fillId="0" fontId="4" numFmtId="0" xfId="0" applyAlignment="1" applyBorder="1" applyFont="1">
      <alignment horizontal="right" shrinkToFit="0" vertical="bottom" wrapText="0"/>
    </xf>
    <xf borderId="3" fillId="2" fontId="4" numFmtId="0" xfId="0" applyAlignment="1" applyBorder="1" applyFill="1" applyFont="1">
      <alignment shrinkToFit="0" vertical="bottom" wrapText="0"/>
    </xf>
    <xf borderId="1" fillId="0" fontId="5" numFmtId="0" xfId="0" applyAlignment="1" applyBorder="1" applyFont="1">
      <alignment horizontal="right" shrinkToFit="0" vertical="bottom" wrapText="0"/>
    </xf>
    <xf borderId="1" fillId="2" fontId="4" numFmtId="0" xfId="0" applyAlignment="1" applyBorder="1" applyFont="1">
      <alignment shrinkToFit="0" vertical="bottom" wrapText="0"/>
    </xf>
    <xf borderId="4" fillId="0" fontId="4" numFmtId="0" xfId="0" applyAlignment="1" applyBorder="1" applyFont="1">
      <alignment horizontal="right" shrinkToFit="0" vertical="bottom" wrapText="0"/>
    </xf>
    <xf borderId="5" fillId="2" fontId="4" numFmtId="0" xfId="0" applyAlignment="1" applyBorder="1" applyFont="1">
      <alignment horizontal="right" shrinkToFit="0" vertical="bottom" wrapText="0"/>
    </xf>
    <xf borderId="1" fillId="0" fontId="4" numFmtId="0" xfId="0" applyAlignment="1" applyBorder="1" applyFont="1">
      <alignment shrinkToFit="0" vertical="bottom" wrapText="0"/>
    </xf>
    <xf borderId="1" fillId="0" fontId="5" numFmtId="164" xfId="0" applyAlignment="1" applyBorder="1" applyFont="1" applyNumberFormat="1">
      <alignment horizontal="center" shrinkToFit="0" vertical="bottom" wrapText="0"/>
    </xf>
    <xf borderId="5" fillId="2" fontId="4" numFmtId="0" xfId="0" applyAlignment="1" applyBorder="1" applyFont="1">
      <alignment shrinkToFit="0" vertical="bottom" wrapText="0"/>
    </xf>
    <xf borderId="6" fillId="0" fontId="3" numFmtId="0" xfId="0" applyAlignment="1" applyBorder="1" applyFont="1">
      <alignment horizontal="center" shrinkToFit="0" vertical="bottom" wrapText="0"/>
    </xf>
    <xf borderId="7" fillId="0" fontId="6" numFmtId="0" xfId="0" applyBorder="1" applyFont="1"/>
    <xf borderId="1" fillId="0" fontId="5" numFmtId="0" xfId="0" applyAlignment="1" applyBorder="1" applyFont="1">
      <alignment horizontal="center" shrinkToFit="0" vertical="bottom" wrapText="0"/>
    </xf>
    <xf borderId="2" fillId="0" fontId="5" numFmtId="165" xfId="0" applyAlignment="1" applyBorder="1" applyFont="1" applyNumberFormat="1">
      <alignment horizontal="center" shrinkToFit="0" vertical="bottom" wrapText="0"/>
    </xf>
    <xf borderId="1" fillId="0" fontId="4" numFmtId="166" xfId="0" applyAlignment="1" applyBorder="1" applyFont="1" applyNumberFormat="1">
      <alignment shrinkToFit="0" vertical="bottom" wrapText="0"/>
    </xf>
    <xf borderId="1" fillId="0" fontId="4" numFmtId="164" xfId="0" applyAlignment="1" applyBorder="1" applyFont="1" applyNumberFormat="1">
      <alignment shrinkToFit="0" vertical="bottom" wrapText="0"/>
    </xf>
    <xf borderId="1" fillId="0" fontId="5" numFmtId="1" xfId="0" applyAlignment="1" applyBorder="1" applyFont="1" applyNumberFormat="1">
      <alignment horizontal="center" shrinkToFit="0" vertical="bottom" wrapText="0"/>
    </xf>
    <xf borderId="0" fillId="0" fontId="4" numFmtId="0" xfId="0" applyAlignment="1" applyFon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13"/>
    <col customWidth="1" min="2" max="2" width="13.38"/>
    <col customWidth="1" min="3" max="3" width="12.13"/>
    <col customWidth="1" min="4" max="4" width="8.0"/>
    <col customWidth="1" min="5" max="5" width="20.75"/>
    <col customWidth="1" min="6" max="26" width="8.0"/>
  </cols>
  <sheetData>
    <row r="1" ht="15.75" customHeight="1">
      <c r="B1" s="1" t="s">
        <v>0</v>
      </c>
    </row>
    <row r="2" ht="12.75" customHeight="1"/>
    <row r="3" ht="12.75" customHeight="1">
      <c r="B3" s="2" t="s">
        <v>1</v>
      </c>
    </row>
    <row r="4" ht="12.75" customHeight="1">
      <c r="C4" s="2" t="s">
        <v>2</v>
      </c>
    </row>
    <row r="5" ht="12.75" customHeight="1">
      <c r="B5" s="2" t="s">
        <v>3</v>
      </c>
    </row>
    <row r="6" ht="12.75" customHeight="1"/>
    <row r="7" ht="15.0" customHeight="1">
      <c r="B7" s="3" t="s">
        <v>4</v>
      </c>
    </row>
    <row r="8" ht="12.75" customHeight="1">
      <c r="B8" s="4" t="s">
        <v>5</v>
      </c>
      <c r="C8" s="5">
        <v>0.002</v>
      </c>
      <c r="E8" s="6" t="s">
        <v>6</v>
      </c>
      <c r="F8" s="7">
        <v>0.002</v>
      </c>
    </row>
    <row r="9" ht="12.75" customHeight="1">
      <c r="B9" s="8" t="s">
        <v>7</v>
      </c>
      <c r="C9" s="9">
        <v>650.0</v>
      </c>
      <c r="E9" s="6" t="s">
        <v>8</v>
      </c>
      <c r="F9" s="10">
        <f>+(F8^2)*1000000</f>
        <v>4</v>
      </c>
    </row>
    <row r="10" ht="12.75" customHeight="1">
      <c r="B10" s="11" t="s">
        <v>9</v>
      </c>
      <c r="C10" s="11">
        <f>+C9/((+C8*1000)^2)</f>
        <v>162.5</v>
      </c>
    </row>
    <row r="11" ht="12.75" customHeight="1">
      <c r="B11" s="8" t="s">
        <v>10</v>
      </c>
      <c r="C11" s="5">
        <v>162.5</v>
      </c>
    </row>
    <row r="12" ht="15.0" customHeight="1">
      <c r="B12" s="8" t="s">
        <v>7</v>
      </c>
      <c r="C12" s="12">
        <v>650.0</v>
      </c>
      <c r="E12" s="13" t="s">
        <v>11</v>
      </c>
      <c r="F12" s="14"/>
    </row>
    <row r="13" ht="12.75" customHeight="1">
      <c r="B13" s="15" t="s">
        <v>12</v>
      </c>
      <c r="C13" s="16">
        <f>+((+C12/C11)^0.5)/1000</f>
        <v>0.002</v>
      </c>
      <c r="E13" s="6" t="s">
        <v>13</v>
      </c>
      <c r="F13" s="7">
        <v>650.0</v>
      </c>
    </row>
    <row r="14" ht="12.75" customHeight="1">
      <c r="B14" s="4" t="s">
        <v>10</v>
      </c>
      <c r="C14" s="5">
        <v>162.5</v>
      </c>
      <c r="E14" s="6" t="s">
        <v>14</v>
      </c>
      <c r="F14" s="17">
        <f>+F13*0.16624</f>
        <v>108.056</v>
      </c>
    </row>
    <row r="15" ht="12.75" customHeight="1">
      <c r="B15" s="8" t="s">
        <v>12</v>
      </c>
      <c r="C15" s="12">
        <v>0.002</v>
      </c>
      <c r="E15" s="6" t="s">
        <v>15</v>
      </c>
      <c r="F15" s="18">
        <f>+F13*0.0016624</f>
        <v>1.08056</v>
      </c>
    </row>
    <row r="16" ht="12.75" customHeight="1">
      <c r="B16" s="15" t="s">
        <v>7</v>
      </c>
      <c r="C16" s="19">
        <f>+C14*((+C15*1000)^2)</f>
        <v>650</v>
      </c>
    </row>
    <row r="17" ht="12.75" customHeight="1"/>
    <row r="18" ht="12.75" customHeight="1">
      <c r="B18" s="20" t="s">
        <v>16</v>
      </c>
      <c r="C18" s="2" t="s">
        <v>17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E12:F12"/>
  </mergeCells>
  <printOptions/>
  <pageMargins bottom="0.75" footer="0.0" header="0.0" left="0.7" right="0.7" top="0.75"/>
  <pageSetup orientation="landscape"/>
  <headerFooter>
    <oddFooter>&amp;R&amp;D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2007-08-08T17:29:00Z</dcterms:created>
  <dc:creator/>
</cp:coreProperties>
</file>